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9200" windowHeight="7110" activeTab="0"/>
  </bookViews>
  <sheets>
    <sheet name="ПРЕДВАРИТЕЛЬНАЯ ЗАЯВКА СЗФО" sheetId="1" r:id="rId1"/>
  </sheets>
  <externalReferences>
    <externalReference r:id="rId4"/>
    <externalReference r:id="rId5"/>
  </externalReferences>
  <definedNames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7">#REF!</definedName>
    <definedName name="Excel_BuiltIn__FilterDatabase_8">#REF!</definedName>
    <definedName name="Excel_BuiltIn__FilterDatabase_9">#REF!</definedName>
    <definedName name="_xlnm.Print_Area" localSheetId="0">'ПРЕДВАРИТЕЛЬНАЯ ЗАЯВКА СЗФО'!$A$1:$O$51</definedName>
    <definedName name="ук">#REF!</definedName>
  </definedNames>
  <calcPr fullCalcOnLoad="1"/>
</workbook>
</file>

<file path=xl/sharedStrings.xml><?xml version="1.0" encoding="utf-8"?>
<sst xmlns="http://schemas.openxmlformats.org/spreadsheetml/2006/main" count="20" uniqueCount="19">
  <si>
    <t>Тренер</t>
  </si>
  <si>
    <t>Разряд, звание</t>
  </si>
  <si>
    <t>Кю, дан</t>
  </si>
  <si>
    <t>Дата рожд.</t>
  </si>
  <si>
    <t>Отчество</t>
  </si>
  <si>
    <t>Имя</t>
  </si>
  <si>
    <t>Фамилия</t>
  </si>
  <si>
    <t>Пол</t>
  </si>
  <si>
    <t>№</t>
  </si>
  <si>
    <t>Полных
лет</t>
  </si>
  <si>
    <t>КОМАНДЫ</t>
  </si>
  <si>
    <t>Регион</t>
  </si>
  <si>
    <t>20-22.04.2024</t>
  </si>
  <si>
    <t>Чемпионат и Первенство Северо-Западного федерального округа России по киокусинкай</t>
  </si>
  <si>
    <t>Архангельская область, г. Архангельск</t>
  </si>
  <si>
    <t>ПРЕДВАРИТЕЛЬНАЯ ЗАЯВКА</t>
  </si>
  <si>
    <t>Вес</t>
  </si>
  <si>
    <t>Весовая 
категория</t>
  </si>
  <si>
    <t>КАТА (да/нет)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</si>
</sst>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dd/mm/yy;@"/>
    <numFmt numFmtId="176" formatCode="0.0"/>
    <numFmt numFmtId="177" formatCode="\ #,##0.00&quot;р. &quot;;\-#,##0.00&quot;р. &quot;;&quot; -&quot;#&quot;р. &quot;;@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dd\.mm\.yyyy"/>
    <numFmt numFmtId="184" formatCode="mmm/yyyy"/>
  </numFmts>
  <fonts count="53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 tint="-0.149959996342659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9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7" fontId="0" fillId="0" borderId="0">
      <alignment/>
      <protection/>
    </xf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2" fillId="0" borderId="0" xfId="55" applyFont="1" applyFill="1" applyBorder="1" applyAlignment="1">
      <alignment/>
      <protection/>
    </xf>
    <xf numFmtId="0" fontId="2" fillId="0" borderId="0" xfId="55" applyFont="1" applyFill="1" applyBorder="1">
      <alignment/>
      <protection/>
    </xf>
    <xf numFmtId="0" fontId="3" fillId="0" borderId="0" xfId="55" applyFont="1" applyFill="1">
      <alignment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>
      <alignment/>
      <protection/>
    </xf>
    <xf numFmtId="0" fontId="2" fillId="0" borderId="0" xfId="55" applyFont="1" applyFill="1" applyBorder="1" applyAlignment="1">
      <alignment horizontal="right"/>
      <protection/>
    </xf>
    <xf numFmtId="1" fontId="2" fillId="0" borderId="0" xfId="55" applyNumberFormat="1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right"/>
      <protection/>
    </xf>
    <xf numFmtId="0" fontId="5" fillId="0" borderId="10" xfId="55" applyFont="1" applyFill="1" applyBorder="1">
      <alignment/>
      <protection/>
    </xf>
    <xf numFmtId="175" fontId="2" fillId="0" borderId="10" xfId="55" applyNumberFormat="1" applyFont="1" applyFill="1" applyBorder="1" applyAlignment="1">
      <alignment horizontal="center"/>
      <protection/>
    </xf>
    <xf numFmtId="1" fontId="2" fillId="0" borderId="10" xfId="55" applyNumberFormat="1" applyFont="1" applyFill="1" applyBorder="1" applyAlignment="1">
      <alignment horizontal="center"/>
      <protection/>
    </xf>
    <xf numFmtId="0" fontId="5" fillId="0" borderId="10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left"/>
      <protection/>
    </xf>
    <xf numFmtId="0" fontId="5" fillId="0" borderId="0" xfId="55" applyFont="1" applyFill="1">
      <alignment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55" applyFont="1" applyFill="1" applyAlignment="1">
      <alignment horizontal="left"/>
      <protection/>
    </xf>
    <xf numFmtId="0" fontId="5" fillId="0" borderId="0" xfId="55" applyFont="1" applyFill="1" applyAlignment="1">
      <alignment horizontal="right"/>
      <protection/>
    </xf>
    <xf numFmtId="0" fontId="5" fillId="0" borderId="0" xfId="55" applyFont="1" applyFill="1" applyAlignment="1">
      <alignment horizontal="center"/>
      <protection/>
    </xf>
    <xf numFmtId="175" fontId="5" fillId="0" borderId="0" xfId="55" applyNumberFormat="1" applyFont="1" applyFill="1" applyAlignment="1">
      <alignment horizontal="center"/>
      <protection/>
    </xf>
    <xf numFmtId="1" fontId="5" fillId="0" borderId="0" xfId="55" applyNumberFormat="1" applyFont="1" applyFill="1" applyAlignment="1">
      <alignment horizontal="center"/>
      <protection/>
    </xf>
    <xf numFmtId="14" fontId="2" fillId="0" borderId="10" xfId="55" applyNumberFormat="1" applyFont="1" applyFill="1" applyBorder="1" applyAlignment="1">
      <alignment horizontal="left"/>
      <protection/>
    </xf>
    <xf numFmtId="0" fontId="2" fillId="0" borderId="12" xfId="55" applyFont="1" applyFill="1" applyBorder="1" applyAlignment="1">
      <alignment horizontal="right"/>
      <protection/>
    </xf>
    <xf numFmtId="176" fontId="5" fillId="0" borderId="12" xfId="55" applyNumberFormat="1" applyFont="1" applyFill="1" applyBorder="1" applyAlignment="1">
      <alignment horizontal="center"/>
      <protection/>
    </xf>
    <xf numFmtId="0" fontId="5" fillId="0" borderId="12" xfId="55" applyFont="1" applyFill="1" applyBorder="1" applyAlignment="1">
      <alignment horizontal="left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center" vertical="center" textRotation="90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175" fontId="4" fillId="0" borderId="14" xfId="55" applyNumberFormat="1" applyFont="1" applyFill="1" applyBorder="1" applyAlignment="1">
      <alignment horizontal="center" vertical="center" wrapText="1"/>
      <protection/>
    </xf>
    <xf numFmtId="1" fontId="4" fillId="0" borderId="14" xfId="55" applyNumberFormat="1" applyFont="1" applyFill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0" fontId="50" fillId="0" borderId="0" xfId="55" applyFont="1" applyFill="1">
      <alignment/>
      <protection/>
    </xf>
    <xf numFmtId="1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4" fontId="5" fillId="0" borderId="19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4" fontId="51" fillId="0" borderId="0" xfId="55" applyNumberFormat="1" applyFont="1" applyFill="1" applyBorder="1" applyAlignment="1">
      <alignment horizontal="left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14" fontId="5" fillId="0" borderId="11" xfId="0" applyNumberFormat="1" applyFont="1" applyFill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1" xfId="55" applyNumberFormat="1" applyFont="1" applyBorder="1" applyAlignment="1">
      <alignment horizontal="center" vertical="center"/>
      <protection/>
    </xf>
    <xf numFmtId="14" fontId="5" fillId="0" borderId="20" xfId="55" applyNumberFormat="1" applyFont="1" applyBorder="1" applyAlignment="1">
      <alignment horizontal="center" vertical="center"/>
      <protection/>
    </xf>
    <xf numFmtId="14" fontId="5" fillId="0" borderId="21" xfId="0" applyNumberFormat="1" applyFont="1" applyBorder="1" applyAlignment="1">
      <alignment horizontal="center" vertical="center" wrapText="1"/>
    </xf>
    <xf numFmtId="0" fontId="5" fillId="0" borderId="11" xfId="55" applyFont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55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55" applyFont="1" applyBorder="1" applyAlignment="1">
      <alignment horizontal="left" vertical="center"/>
      <protection/>
    </xf>
    <xf numFmtId="0" fontId="5" fillId="0" borderId="20" xfId="55" applyFont="1" applyBorder="1" applyAlignment="1">
      <alignment horizontal="left" vertical="center"/>
      <protection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55" applyFont="1" applyBorder="1" applyAlignment="1">
      <alignment horizontal="center" vertical="center" wrapText="1"/>
      <protection/>
    </xf>
    <xf numFmtId="0" fontId="5" fillId="0" borderId="22" xfId="55" applyFont="1" applyBorder="1" applyAlignment="1">
      <alignment horizontal="center" vertical="center" wrapText="1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/>
    </xf>
    <xf numFmtId="14" fontId="5" fillId="0" borderId="16" xfId="0" applyNumberFormat="1" applyFont="1" applyFill="1" applyBorder="1" applyAlignment="1">
      <alignment horizontal="center" vertical="center"/>
    </xf>
    <xf numFmtId="0" fontId="5" fillId="0" borderId="16" xfId="55" applyFont="1" applyBorder="1" applyAlignment="1">
      <alignment horizontal="center" vertical="center" wrapText="1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/>
    </xf>
    <xf numFmtId="14" fontId="5" fillId="0" borderId="19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left" vertical="center" wrapText="1"/>
    </xf>
    <xf numFmtId="0" fontId="5" fillId="0" borderId="16" xfId="55" applyFont="1" applyFill="1" applyBorder="1" applyAlignment="1">
      <alignment horizontal="center" vertical="center"/>
      <protection/>
    </xf>
    <xf numFmtId="0" fontId="5" fillId="0" borderId="16" xfId="55" applyFont="1" applyFill="1" applyBorder="1" applyAlignment="1">
      <alignment horizontal="left" vertical="center"/>
      <protection/>
    </xf>
    <xf numFmtId="14" fontId="5" fillId="0" borderId="16" xfId="55" applyNumberFormat="1" applyFont="1" applyFill="1" applyBorder="1" applyAlignment="1">
      <alignment horizontal="center" vertical="center"/>
      <protection/>
    </xf>
    <xf numFmtId="0" fontId="5" fillId="0" borderId="26" xfId="55" applyFont="1" applyFill="1" applyBorder="1" applyAlignment="1">
      <alignment horizontal="center" vertical="center"/>
      <protection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21" xfId="55" applyFont="1" applyFill="1" applyBorder="1" applyAlignment="1">
      <alignment horizontal="left" vertical="center"/>
      <protection/>
    </xf>
    <xf numFmtId="14" fontId="5" fillId="0" borderId="21" xfId="55" applyNumberFormat="1" applyFont="1" applyFill="1" applyBorder="1" applyAlignment="1">
      <alignment horizontal="center" vertical="center"/>
      <protection/>
    </xf>
    <xf numFmtId="1" fontId="5" fillId="0" borderId="21" xfId="0" applyNumberFormat="1" applyFont="1" applyFill="1" applyBorder="1" applyAlignment="1">
      <alignment horizontal="center" vertical="center" wrapText="1"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left" vertical="center"/>
      <protection/>
    </xf>
    <xf numFmtId="14" fontId="5" fillId="0" borderId="19" xfId="55" applyNumberFormat="1" applyFont="1" applyFill="1" applyBorder="1" applyAlignment="1">
      <alignment horizontal="center" vertical="center"/>
      <protection/>
    </xf>
    <xf numFmtId="0" fontId="5" fillId="0" borderId="28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left" vertical="center"/>
      <protection/>
    </xf>
    <xf numFmtId="14" fontId="5" fillId="0" borderId="11" xfId="55" applyNumberFormat="1" applyFont="1" applyFill="1" applyBorder="1" applyAlignment="1">
      <alignment horizontal="center" vertical="center"/>
      <protection/>
    </xf>
    <xf numFmtId="0" fontId="5" fillId="0" borderId="29" xfId="0" applyFont="1" applyFill="1" applyBorder="1" applyAlignment="1">
      <alignment horizontal="center" vertical="center" wrapText="1"/>
    </xf>
    <xf numFmtId="0" fontId="5" fillId="0" borderId="16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9" xfId="55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0" fontId="5" fillId="0" borderId="30" xfId="55" applyFont="1" applyFill="1" applyBorder="1" applyAlignment="1">
      <alignment horizontal="center" vertical="center"/>
      <protection/>
    </xf>
    <xf numFmtId="0" fontId="5" fillId="0" borderId="30" xfId="55" applyFont="1" applyFill="1" applyBorder="1" applyAlignment="1">
      <alignment horizontal="left" vertical="center"/>
      <protection/>
    </xf>
    <xf numFmtId="14" fontId="5" fillId="0" borderId="30" xfId="55" applyNumberFormat="1" applyFont="1" applyFill="1" applyBorder="1" applyAlignment="1">
      <alignment horizontal="center" vertical="center"/>
      <protection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/>
    </xf>
    <xf numFmtId="14" fontId="5" fillId="0" borderId="20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1" xfId="55" applyFont="1" applyBorder="1" applyAlignment="1">
      <alignment horizontal="center" vertical="center"/>
      <protection/>
    </xf>
    <xf numFmtId="0" fontId="5" fillId="0" borderId="21" xfId="55" applyFont="1" applyBorder="1" applyAlignment="1">
      <alignment horizontal="left" vertical="center"/>
      <protection/>
    </xf>
    <xf numFmtId="14" fontId="5" fillId="0" borderId="21" xfId="55" applyNumberFormat="1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55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 wrapText="1"/>
    </xf>
    <xf numFmtId="174" fontId="4" fillId="0" borderId="14" xfId="55" applyNumberFormat="1" applyFont="1" applyFill="1" applyBorder="1" applyAlignment="1">
      <alignment horizontal="center" vertical="center" wrapText="1"/>
      <protection/>
    </xf>
    <xf numFmtId="176" fontId="4" fillId="0" borderId="14" xfId="55" applyNumberFormat="1" applyFont="1" applyFill="1" applyBorder="1" applyAlignment="1">
      <alignment horizontal="center" vertical="center" wrapText="1"/>
      <protection/>
    </xf>
    <xf numFmtId="2" fontId="5" fillId="0" borderId="11" xfId="55" applyNumberFormat="1" applyFont="1" applyBorder="1" applyAlignment="1">
      <alignment horizontal="center" vertical="center" wrapText="1"/>
      <protection/>
    </xf>
    <xf numFmtId="0" fontId="5" fillId="33" borderId="21" xfId="0" applyFont="1" applyFill="1" applyBorder="1" applyAlignment="1">
      <alignment horizontal="center" vertical="center" wrapText="1"/>
    </xf>
    <xf numFmtId="0" fontId="5" fillId="34" borderId="16" xfId="55" applyFont="1" applyFill="1" applyBorder="1" applyAlignment="1">
      <alignment horizontal="center" vertical="center"/>
      <protection/>
    </xf>
    <xf numFmtId="0" fontId="5" fillId="34" borderId="21" xfId="55" applyFont="1" applyFill="1" applyBorder="1" applyAlignment="1">
      <alignment horizontal="center" vertical="center"/>
      <protection/>
    </xf>
    <xf numFmtId="0" fontId="5" fillId="34" borderId="19" xfId="55" applyFont="1" applyFill="1" applyBorder="1" applyAlignment="1">
      <alignment horizontal="center" vertical="center"/>
      <protection/>
    </xf>
    <xf numFmtId="0" fontId="5" fillId="34" borderId="11" xfId="55" applyFont="1" applyFill="1" applyBorder="1" applyAlignment="1">
      <alignment horizontal="center" vertical="center"/>
      <protection/>
    </xf>
    <xf numFmtId="0" fontId="5" fillId="34" borderId="16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30" xfId="55" applyFont="1" applyFill="1" applyBorder="1" applyAlignment="1">
      <alignment horizontal="center" vertical="center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2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2" fillId="0" borderId="12" xfId="55" applyFont="1" applyFill="1" applyBorder="1" applyAlignment="1">
      <alignment horizontal="center"/>
      <protection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urrency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ogle%20&#1044;&#1080;&#1089;&#1082;\002%20Kyokushin\011%20&#1054;&#1090;&#1095;&#1077;&#1090;&#1099;%20&#1087;&#1086;%20&#1089;&#1086;&#1088;&#1077;&#1074;&#1085;&#1086;&#1074;&#1072;&#1085;&#1080;&#1103;&#1084;\001%20&#1050;&#1091;&#1084;&#1080;&#1090;&#1101;\&#1055;&#1056;%202013%2016-17%20&#1041;&#1088;&#1103;&#1085;&#1089;&#1082;\&#1055;&#1056;%202012%2016-17%20&#1058;&#1091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6;&#1086;&#1089;&#1089;&#1080;&#1103;%202\&#1088;&#1077;&#1075;&#1080;&#1089;&#1090;&#1088;&#1072;&#1094;&#1080;&#1103;\&#1056;&#1086;&#1089;&#1089;&#1080;&#1103;%20%20&#1102;&#1085;&#1080;&#1086;&#1088;&#1099;%202011%20&#1056;&#1091;&#1079;&#1072;%20&#1087;&#1091;&#1083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турниру"/>
      <sheetName val="отчет гл судьи"/>
      <sheetName val="отчет медика"/>
      <sheetName val="Сводная"/>
      <sheetName val="Список судей"/>
      <sheetName val="регионы"/>
      <sheetName val="Взвешивание (2)"/>
      <sheetName val="д 55"/>
      <sheetName val="д 60"/>
      <sheetName val="д 60+"/>
      <sheetName val="Ю60"/>
      <sheetName val="Ю65"/>
      <sheetName val="Ю70"/>
      <sheetName val="Ю75"/>
      <sheetName val="Ю75+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тчет гл судьи"/>
      <sheetName val="Судьи"/>
      <sheetName val="Взвешивание"/>
      <sheetName val="д 55"/>
      <sheetName val="д 60"/>
      <sheetName val="д 60+"/>
      <sheetName val="Юн60"/>
      <sheetName val="Ю65"/>
      <sheetName val="Ю70"/>
      <sheetName val="Ю75"/>
      <sheetName val="Ю75+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="80" zoomScaleNormal="80" zoomScalePageLayoutView="0" workbookViewId="0" topLeftCell="B1">
      <selection activeCell="J8" sqref="J8"/>
    </sheetView>
  </sheetViews>
  <sheetFormatPr defaultColWidth="9.00390625" defaultRowHeight="12.75"/>
  <cols>
    <col min="1" max="1" width="6.25390625" style="19" hidden="1" customWidth="1"/>
    <col min="2" max="2" width="4.375" style="19" customWidth="1"/>
    <col min="3" max="3" width="4.625" style="20" customWidth="1"/>
    <col min="4" max="4" width="16.25390625" style="16" bestFit="1" customWidth="1"/>
    <col min="5" max="5" width="12.00390625" style="16" customWidth="1"/>
    <col min="6" max="6" width="21.00390625" style="16" bestFit="1" customWidth="1"/>
    <col min="7" max="7" width="12.75390625" style="21" customWidth="1"/>
    <col min="8" max="8" width="10.625" style="22" customWidth="1"/>
    <col min="9" max="9" width="8.00390625" style="20" bestFit="1" customWidth="1"/>
    <col min="10" max="10" width="9.125" style="20" bestFit="1" customWidth="1"/>
    <col min="11" max="13" width="9.125" style="20" customWidth="1"/>
    <col min="14" max="14" width="24.875" style="18" customWidth="1"/>
    <col min="15" max="15" width="38.00390625" style="18" bestFit="1" customWidth="1"/>
    <col min="16" max="16" width="2.00390625" style="18" customWidth="1"/>
    <col min="17" max="17" width="53.875" style="7" bestFit="1" customWidth="1"/>
    <col min="18" max="18" width="41.25390625" style="16" bestFit="1" customWidth="1"/>
    <col min="19" max="19" width="24.25390625" style="16" bestFit="1" customWidth="1"/>
    <col min="20" max="16384" width="9.125" style="16" customWidth="1"/>
  </cols>
  <sheetData>
    <row r="1" spans="1:16" s="7" customFormat="1" ht="21.75" customHeight="1">
      <c r="A1" s="136" t="s">
        <v>15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"/>
    </row>
    <row r="2" spans="1:17" s="7" customFormat="1" ht="15.75" customHeight="1">
      <c r="A2" s="137" t="s">
        <v>13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3"/>
      <c r="Q2" s="3"/>
    </row>
    <row r="3" spans="1:16" s="7" customFormat="1" ht="15.7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"/>
    </row>
    <row r="4" spans="1:16" s="7" customFormat="1" ht="15.75" customHeight="1">
      <c r="A4" s="8"/>
      <c r="B4" s="8"/>
      <c r="C4" s="1"/>
      <c r="D4" s="1"/>
      <c r="E4" s="1"/>
      <c r="F4" s="1"/>
      <c r="G4" s="1"/>
      <c r="H4" s="9"/>
      <c r="I4" s="1"/>
      <c r="J4" s="1"/>
      <c r="K4" s="1"/>
      <c r="L4" s="1"/>
      <c r="M4" s="1"/>
      <c r="N4" s="1"/>
      <c r="O4" s="44">
        <v>45401</v>
      </c>
      <c r="P4" s="1"/>
    </row>
    <row r="5" spans="1:16" s="7" customFormat="1" ht="15.75" customHeight="1" thickBot="1">
      <c r="A5" s="10"/>
      <c r="B5" s="8"/>
      <c r="C5" s="4" t="s">
        <v>14</v>
      </c>
      <c r="E5" s="11"/>
      <c r="F5" s="11"/>
      <c r="G5" s="12"/>
      <c r="H5" s="13"/>
      <c r="I5" s="14"/>
      <c r="J5" s="14"/>
      <c r="K5" s="110"/>
      <c r="L5" s="110"/>
      <c r="M5" s="110"/>
      <c r="O5" s="23" t="s">
        <v>12</v>
      </c>
      <c r="P5" s="15"/>
    </row>
    <row r="6" spans="1:16" ht="9.75" customHeight="1" thickBot="1">
      <c r="A6" s="24"/>
      <c r="B6" s="24"/>
      <c r="C6" s="25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26"/>
      <c r="P6" s="15"/>
    </row>
    <row r="7" spans="1:17" s="5" customFormat="1" ht="43.5" customHeight="1" thickBot="1">
      <c r="A7" s="27" t="s">
        <v>8</v>
      </c>
      <c r="B7" s="27" t="s">
        <v>8</v>
      </c>
      <c r="C7" s="28" t="s">
        <v>7</v>
      </c>
      <c r="D7" s="29" t="s">
        <v>6</v>
      </c>
      <c r="E7" s="29" t="s">
        <v>5</v>
      </c>
      <c r="F7" s="29" t="s">
        <v>4</v>
      </c>
      <c r="G7" s="30" t="s">
        <v>3</v>
      </c>
      <c r="H7" s="31" t="s">
        <v>9</v>
      </c>
      <c r="I7" s="29" t="s">
        <v>2</v>
      </c>
      <c r="J7" s="29" t="s">
        <v>1</v>
      </c>
      <c r="K7" s="29" t="s">
        <v>18</v>
      </c>
      <c r="L7" s="112" t="s">
        <v>16</v>
      </c>
      <c r="M7" s="113" t="s">
        <v>17</v>
      </c>
      <c r="N7" s="29" t="s">
        <v>11</v>
      </c>
      <c r="O7" s="32" t="s">
        <v>0</v>
      </c>
      <c r="P7" s="6"/>
      <c r="Q7" s="2"/>
    </row>
    <row r="8" spans="1:19" ht="15.75">
      <c r="A8" s="64">
        <v>1</v>
      </c>
      <c r="B8" s="38">
        <v>1</v>
      </c>
      <c r="C8" s="115"/>
      <c r="D8" s="66"/>
      <c r="E8" s="66"/>
      <c r="F8" s="66"/>
      <c r="G8" s="67"/>
      <c r="H8" s="34">
        <f aca="true" t="shared" si="0" ref="H8:H27">FLOOR(DAYS360(G8,$O$4)/360,1)</f>
        <v>124</v>
      </c>
      <c r="I8" s="115"/>
      <c r="J8" s="115"/>
      <c r="K8" s="115"/>
      <c r="L8" s="114"/>
      <c r="M8" s="115"/>
      <c r="N8" s="68"/>
      <c r="O8" s="69"/>
      <c r="P8" s="15"/>
      <c r="Q8" s="7" t="str">
        <f>CONCATENATE(D8," ",E8," (",N8,")")</f>
        <v>  ()</v>
      </c>
      <c r="R8" s="7" t="str">
        <f aca="true" t="shared" si="1" ref="R8:R22">CONCATENATE(D8," ",E8," ",F8,"")</f>
        <v>  </v>
      </c>
      <c r="S8" s="7">
        <f aca="true" t="shared" si="2" ref="S8:S22">N8</f>
        <v>0</v>
      </c>
    </row>
    <row r="9" spans="1:19" ht="15.75">
      <c r="A9" s="65">
        <v>2</v>
      </c>
      <c r="B9" s="39">
        <v>2</v>
      </c>
      <c r="C9" s="115"/>
      <c r="D9" s="55"/>
      <c r="E9" s="55"/>
      <c r="F9" s="55"/>
      <c r="G9" s="48"/>
      <c r="H9" s="36">
        <f t="shared" si="0"/>
        <v>124</v>
      </c>
      <c r="I9" s="115"/>
      <c r="J9" s="115"/>
      <c r="K9" s="115"/>
      <c r="L9" s="114"/>
      <c r="M9" s="115"/>
      <c r="N9" s="60"/>
      <c r="O9" s="59"/>
      <c r="P9" s="15"/>
      <c r="Q9" s="7" t="str">
        <f aca="true" t="shared" si="3" ref="Q9:Q22">CONCATENATE(D9," ",E9," (",N9,")")</f>
        <v>  ()</v>
      </c>
      <c r="R9" s="7" t="str">
        <f t="shared" si="1"/>
        <v>  </v>
      </c>
      <c r="S9" s="7">
        <f t="shared" si="2"/>
        <v>0</v>
      </c>
    </row>
    <row r="10" spans="1:19" ht="15.75">
      <c r="A10" s="65">
        <v>3</v>
      </c>
      <c r="B10" s="39">
        <v>3</v>
      </c>
      <c r="C10" s="115"/>
      <c r="D10" s="56"/>
      <c r="E10" s="56"/>
      <c r="F10" s="56"/>
      <c r="G10" s="49"/>
      <c r="H10" s="36">
        <f t="shared" si="0"/>
        <v>124</v>
      </c>
      <c r="I10" s="115"/>
      <c r="J10" s="115"/>
      <c r="K10" s="115"/>
      <c r="L10" s="114"/>
      <c r="M10" s="115"/>
      <c r="N10" s="52"/>
      <c r="O10" s="62"/>
      <c r="P10" s="15"/>
      <c r="Q10" s="7" t="str">
        <f t="shared" si="3"/>
        <v>  ()</v>
      </c>
      <c r="R10" s="7" t="str">
        <f t="shared" si="1"/>
        <v>  </v>
      </c>
      <c r="S10" s="7">
        <f t="shared" si="2"/>
        <v>0</v>
      </c>
    </row>
    <row r="11" spans="1:19" ht="15.75">
      <c r="A11" s="65">
        <v>4</v>
      </c>
      <c r="B11" s="39">
        <v>4</v>
      </c>
      <c r="C11" s="115"/>
      <c r="D11" s="56"/>
      <c r="E11" s="56"/>
      <c r="F11" s="56"/>
      <c r="G11" s="49"/>
      <c r="H11" s="36">
        <f t="shared" si="0"/>
        <v>124</v>
      </c>
      <c r="I11" s="115"/>
      <c r="J11" s="115"/>
      <c r="K11" s="115"/>
      <c r="L11" s="114"/>
      <c r="M11" s="115"/>
      <c r="N11" s="60"/>
      <c r="O11" s="61"/>
      <c r="P11" s="15"/>
      <c r="Q11" s="7" t="str">
        <f t="shared" si="3"/>
        <v>  ()</v>
      </c>
      <c r="R11" s="7" t="str">
        <f t="shared" si="1"/>
        <v>  </v>
      </c>
      <c r="S11" s="7">
        <f t="shared" si="2"/>
        <v>0</v>
      </c>
    </row>
    <row r="12" spans="1:19" ht="15.75">
      <c r="A12" s="98">
        <v>5</v>
      </c>
      <c r="B12" s="99">
        <v>5</v>
      </c>
      <c r="C12" s="115"/>
      <c r="D12" s="101"/>
      <c r="E12" s="101"/>
      <c r="F12" s="101"/>
      <c r="G12" s="102"/>
      <c r="H12" s="103">
        <f t="shared" si="0"/>
        <v>124</v>
      </c>
      <c r="I12" s="115"/>
      <c r="J12" s="115"/>
      <c r="K12" s="115"/>
      <c r="L12" s="114"/>
      <c r="M12" s="115"/>
      <c r="N12" s="100"/>
      <c r="O12" s="104"/>
      <c r="P12" s="15"/>
      <c r="Q12" s="7" t="str">
        <f t="shared" si="3"/>
        <v>  ()</v>
      </c>
      <c r="R12" s="7" t="str">
        <f t="shared" si="1"/>
        <v>  </v>
      </c>
      <c r="S12" s="7">
        <f t="shared" si="2"/>
        <v>0</v>
      </c>
    </row>
    <row r="13" spans="1:19" s="7" customFormat="1" ht="15.75">
      <c r="A13" s="109">
        <v>6</v>
      </c>
      <c r="B13" s="39">
        <v>6</v>
      </c>
      <c r="C13" s="115"/>
      <c r="D13" s="46"/>
      <c r="E13" s="46"/>
      <c r="F13" s="46"/>
      <c r="G13" s="47"/>
      <c r="H13" s="36">
        <f t="shared" si="0"/>
        <v>124</v>
      </c>
      <c r="I13" s="115"/>
      <c r="J13" s="115"/>
      <c r="K13" s="115"/>
      <c r="L13" s="114"/>
      <c r="M13" s="115"/>
      <c r="N13" s="45"/>
      <c r="O13" s="59"/>
      <c r="P13" s="15"/>
      <c r="Q13" s="7" t="str">
        <f t="shared" si="3"/>
        <v>  ()</v>
      </c>
      <c r="R13" s="7" t="str">
        <f t="shared" si="1"/>
        <v>  </v>
      </c>
      <c r="S13" s="7">
        <f t="shared" si="2"/>
        <v>0</v>
      </c>
    </row>
    <row r="14" spans="1:19" ht="15.75">
      <c r="A14" s="105">
        <v>7</v>
      </c>
      <c r="B14" s="72">
        <v>1</v>
      </c>
      <c r="C14" s="115"/>
      <c r="D14" s="107"/>
      <c r="E14" s="107"/>
      <c r="F14" s="107"/>
      <c r="G14" s="108"/>
      <c r="H14" s="82">
        <f t="shared" si="0"/>
        <v>124</v>
      </c>
      <c r="I14" s="115"/>
      <c r="J14" s="115"/>
      <c r="K14" s="115"/>
      <c r="L14" s="114"/>
      <c r="M14" s="115"/>
      <c r="N14" s="106"/>
      <c r="O14" s="63"/>
      <c r="P14" s="15"/>
      <c r="Q14" s="7" t="str">
        <f t="shared" si="3"/>
        <v>  ()</v>
      </c>
      <c r="R14" s="7" t="str">
        <f t="shared" si="1"/>
        <v>  </v>
      </c>
      <c r="S14" s="16">
        <f t="shared" si="2"/>
        <v>0</v>
      </c>
    </row>
    <row r="15" spans="1:19" ht="15.75">
      <c r="A15" s="65">
        <v>8</v>
      </c>
      <c r="B15" s="72">
        <v>2</v>
      </c>
      <c r="C15" s="115"/>
      <c r="D15" s="55"/>
      <c r="E15" s="46"/>
      <c r="F15" s="74"/>
      <c r="G15" s="48"/>
      <c r="H15" s="36">
        <f t="shared" si="0"/>
        <v>124</v>
      </c>
      <c r="I15" s="115"/>
      <c r="J15" s="115"/>
      <c r="K15" s="115"/>
      <c r="L15" s="114"/>
      <c r="M15" s="115"/>
      <c r="N15" s="45"/>
      <c r="O15" s="59"/>
      <c r="P15" s="15"/>
      <c r="Q15" s="7" t="str">
        <f t="shared" si="3"/>
        <v>  ()</v>
      </c>
      <c r="R15" s="7" t="str">
        <f t="shared" si="1"/>
        <v>  </v>
      </c>
      <c r="S15" s="16">
        <f t="shared" si="2"/>
        <v>0</v>
      </c>
    </row>
    <row r="16" spans="1:19" ht="15.75">
      <c r="A16" s="65">
        <v>9</v>
      </c>
      <c r="B16" s="72">
        <v>3</v>
      </c>
      <c r="C16" s="115"/>
      <c r="D16" s="46"/>
      <c r="E16" s="46"/>
      <c r="F16" s="46"/>
      <c r="G16" s="47"/>
      <c r="H16" s="36">
        <f t="shared" si="0"/>
        <v>124</v>
      </c>
      <c r="I16" s="115"/>
      <c r="J16" s="115"/>
      <c r="K16" s="115"/>
      <c r="L16" s="114"/>
      <c r="M16" s="115"/>
      <c r="N16" s="60"/>
      <c r="O16" s="59"/>
      <c r="P16" s="15"/>
      <c r="Q16" s="7" t="str">
        <f t="shared" si="3"/>
        <v>  ()</v>
      </c>
      <c r="R16" s="7" t="str">
        <f t="shared" si="1"/>
        <v>  </v>
      </c>
      <c r="S16" s="16">
        <f t="shared" si="2"/>
        <v>0</v>
      </c>
    </row>
    <row r="17" spans="1:19" ht="15.75">
      <c r="A17" s="65">
        <v>10</v>
      </c>
      <c r="B17" s="72">
        <v>4</v>
      </c>
      <c r="C17" s="115"/>
      <c r="D17" s="55"/>
      <c r="E17" s="55"/>
      <c r="F17" s="55"/>
      <c r="G17" s="48"/>
      <c r="H17" s="36">
        <f t="shared" si="0"/>
        <v>124</v>
      </c>
      <c r="I17" s="115"/>
      <c r="J17" s="115"/>
      <c r="K17" s="115"/>
      <c r="L17" s="114"/>
      <c r="M17" s="115"/>
      <c r="N17" s="45"/>
      <c r="O17" s="59"/>
      <c r="P17" s="15"/>
      <c r="Q17" s="7" t="str">
        <f t="shared" si="3"/>
        <v>  ()</v>
      </c>
      <c r="R17" s="7" t="str">
        <f t="shared" si="1"/>
        <v>  </v>
      </c>
      <c r="S17" s="16">
        <f t="shared" si="2"/>
        <v>0</v>
      </c>
    </row>
    <row r="18" spans="1:19" ht="15.75">
      <c r="A18" s="65">
        <v>11</v>
      </c>
      <c r="B18" s="72">
        <v>5</v>
      </c>
      <c r="C18" s="115"/>
      <c r="D18" s="56"/>
      <c r="E18" s="56"/>
      <c r="F18" s="56"/>
      <c r="G18" s="49"/>
      <c r="H18" s="36">
        <f t="shared" si="0"/>
        <v>124</v>
      </c>
      <c r="I18" s="115"/>
      <c r="J18" s="115"/>
      <c r="K18" s="115"/>
      <c r="L18" s="114"/>
      <c r="M18" s="115"/>
      <c r="N18" s="52"/>
      <c r="O18" s="62"/>
      <c r="P18" s="15"/>
      <c r="Q18" s="7" t="str">
        <f t="shared" si="3"/>
        <v>  ()</v>
      </c>
      <c r="R18" s="7" t="str">
        <f t="shared" si="1"/>
        <v>  </v>
      </c>
      <c r="S18" s="16">
        <f t="shared" si="2"/>
        <v>0</v>
      </c>
    </row>
    <row r="19" spans="1:19" ht="15.75">
      <c r="A19" s="65">
        <v>12</v>
      </c>
      <c r="B19" s="72">
        <v>6</v>
      </c>
      <c r="C19" s="115"/>
      <c r="D19" s="56"/>
      <c r="E19" s="56"/>
      <c r="F19" s="56"/>
      <c r="G19" s="49"/>
      <c r="H19" s="36">
        <f t="shared" si="0"/>
        <v>124</v>
      </c>
      <c r="I19" s="115"/>
      <c r="J19" s="115"/>
      <c r="K19" s="115"/>
      <c r="L19" s="114"/>
      <c r="M19" s="115"/>
      <c r="N19" s="52"/>
      <c r="O19" s="62"/>
      <c r="P19" s="15"/>
      <c r="Q19" s="7" t="str">
        <f t="shared" si="3"/>
        <v>  ()</v>
      </c>
      <c r="R19" s="7" t="str">
        <f t="shared" si="1"/>
        <v>  </v>
      </c>
      <c r="S19" s="16">
        <f t="shared" si="2"/>
        <v>0</v>
      </c>
    </row>
    <row r="20" spans="1:19" ht="15.75">
      <c r="A20" s="65">
        <v>13</v>
      </c>
      <c r="B20" s="72">
        <v>7</v>
      </c>
      <c r="C20" s="115"/>
      <c r="D20" s="55"/>
      <c r="E20" s="55"/>
      <c r="F20" s="55"/>
      <c r="G20" s="48"/>
      <c r="H20" s="36">
        <f t="shared" si="0"/>
        <v>124</v>
      </c>
      <c r="I20" s="115"/>
      <c r="J20" s="115"/>
      <c r="K20" s="115"/>
      <c r="L20" s="114"/>
      <c r="M20" s="115"/>
      <c r="N20" s="45"/>
      <c r="O20" s="59"/>
      <c r="P20" s="15"/>
      <c r="Q20" s="7" t="str">
        <f t="shared" si="3"/>
        <v>  ()</v>
      </c>
      <c r="R20" s="7" t="str">
        <f t="shared" si="1"/>
        <v>  </v>
      </c>
      <c r="S20" s="16">
        <f t="shared" si="2"/>
        <v>0</v>
      </c>
    </row>
    <row r="21" spans="1:19" ht="15.75">
      <c r="A21" s="65">
        <v>14</v>
      </c>
      <c r="B21" s="72">
        <v>8</v>
      </c>
      <c r="C21" s="115"/>
      <c r="D21" s="46"/>
      <c r="E21" s="46"/>
      <c r="F21" s="46"/>
      <c r="G21" s="47"/>
      <c r="H21" s="36">
        <f t="shared" si="0"/>
        <v>124</v>
      </c>
      <c r="I21" s="115"/>
      <c r="J21" s="115"/>
      <c r="K21" s="115"/>
      <c r="L21" s="114"/>
      <c r="M21" s="115"/>
      <c r="N21" s="60"/>
      <c r="O21" s="59"/>
      <c r="P21" s="15"/>
      <c r="Q21" s="7" t="str">
        <f t="shared" si="3"/>
        <v>  ()</v>
      </c>
      <c r="R21" s="7" t="str">
        <f t="shared" si="1"/>
        <v>  </v>
      </c>
      <c r="S21" s="16">
        <f t="shared" si="2"/>
        <v>0</v>
      </c>
    </row>
    <row r="22" spans="1:19" ht="15.75">
      <c r="A22" s="65">
        <v>15</v>
      </c>
      <c r="B22" s="72">
        <v>9</v>
      </c>
      <c r="C22" s="115"/>
      <c r="D22" s="57"/>
      <c r="E22" s="57"/>
      <c r="F22" s="57"/>
      <c r="G22" s="50"/>
      <c r="H22" s="36">
        <f t="shared" si="0"/>
        <v>124</v>
      </c>
      <c r="I22" s="115"/>
      <c r="J22" s="115"/>
      <c r="K22" s="115"/>
      <c r="L22" s="114"/>
      <c r="M22" s="115"/>
      <c r="N22" s="52"/>
      <c r="O22" s="63"/>
      <c r="P22" s="15"/>
      <c r="Q22" s="7" t="str">
        <f t="shared" si="3"/>
        <v>  ()</v>
      </c>
      <c r="R22" s="7" t="str">
        <f t="shared" si="1"/>
        <v>  </v>
      </c>
      <c r="S22" s="16">
        <f t="shared" si="2"/>
        <v>0</v>
      </c>
    </row>
    <row r="23" spans="1:19" ht="15.75">
      <c r="A23" s="65">
        <v>16</v>
      </c>
      <c r="B23" s="72">
        <v>10</v>
      </c>
      <c r="C23" s="115"/>
      <c r="D23" s="46"/>
      <c r="E23" s="46"/>
      <c r="F23" s="46"/>
      <c r="G23" s="47"/>
      <c r="H23" s="36">
        <f t="shared" si="0"/>
        <v>124</v>
      </c>
      <c r="I23" s="115"/>
      <c r="J23" s="115"/>
      <c r="K23" s="115"/>
      <c r="L23" s="114"/>
      <c r="M23" s="115"/>
      <c r="N23" s="60"/>
      <c r="O23" s="59"/>
      <c r="P23" s="15"/>
      <c r="Q23" s="7" t="str">
        <f>CONCATENATE(D23," ",E23," (",N23,")")</f>
        <v>  ()</v>
      </c>
      <c r="R23" s="7" t="str">
        <f>CONCATENATE(D23," ",E23," ",F23,"")</f>
        <v>  </v>
      </c>
      <c r="S23" s="16">
        <f>N23</f>
        <v>0</v>
      </c>
    </row>
    <row r="24" spans="1:19" ht="15.75">
      <c r="A24" s="65">
        <v>17</v>
      </c>
      <c r="B24" s="72">
        <v>11</v>
      </c>
      <c r="C24" s="115"/>
      <c r="D24" s="58"/>
      <c r="E24" s="58"/>
      <c r="F24" s="58"/>
      <c r="G24" s="51"/>
      <c r="H24" s="36">
        <f t="shared" si="0"/>
        <v>124</v>
      </c>
      <c r="I24" s="115"/>
      <c r="J24" s="115"/>
      <c r="K24" s="115"/>
      <c r="L24" s="114"/>
      <c r="M24" s="115"/>
      <c r="N24" s="45"/>
      <c r="O24" s="59"/>
      <c r="P24" s="15"/>
      <c r="Q24" s="7" t="str">
        <f>CONCATENATE(D24," ",E24," (",N24,")")</f>
        <v>  ()</v>
      </c>
      <c r="R24" s="7" t="str">
        <f>CONCATENATE(D24," ",E24," ",F24,"")</f>
        <v>  </v>
      </c>
      <c r="S24" s="16">
        <f>N24</f>
        <v>0</v>
      </c>
    </row>
    <row r="25" spans="1:19" ht="15.75">
      <c r="A25" s="65">
        <v>18</v>
      </c>
      <c r="B25" s="72">
        <v>12</v>
      </c>
      <c r="C25" s="115"/>
      <c r="D25" s="56"/>
      <c r="E25" s="56"/>
      <c r="F25" s="56"/>
      <c r="G25" s="49"/>
      <c r="H25" s="36">
        <f t="shared" si="0"/>
        <v>124</v>
      </c>
      <c r="I25" s="115"/>
      <c r="J25" s="115"/>
      <c r="K25" s="115"/>
      <c r="L25" s="114"/>
      <c r="M25" s="115"/>
      <c r="N25" s="52"/>
      <c r="O25" s="62"/>
      <c r="P25" s="15"/>
      <c r="Q25" s="7" t="str">
        <f>CONCATENATE(D25," ",E25," (",N25,")")</f>
        <v>  ()</v>
      </c>
      <c r="R25" s="7" t="str">
        <f>CONCATENATE(D25," ",E25," ",F25,"")</f>
        <v>  </v>
      </c>
      <c r="S25" s="16">
        <f>N25</f>
        <v>0</v>
      </c>
    </row>
    <row r="26" spans="1:19" ht="15.75">
      <c r="A26" s="65">
        <v>19</v>
      </c>
      <c r="B26" s="72">
        <v>13</v>
      </c>
      <c r="C26" s="115"/>
      <c r="D26" s="55"/>
      <c r="E26" s="55"/>
      <c r="F26" s="55"/>
      <c r="G26" s="48"/>
      <c r="H26" s="36">
        <f>FLOOR(DAYS360(G26,$O$4)/360,1)</f>
        <v>124</v>
      </c>
      <c r="I26" s="115"/>
      <c r="J26" s="115"/>
      <c r="K26" s="115"/>
      <c r="L26" s="114"/>
      <c r="M26" s="115"/>
      <c r="N26" s="60"/>
      <c r="O26" s="59"/>
      <c r="P26" s="15"/>
      <c r="Q26" s="7" t="str">
        <f>CONCATENATE(D26," ",E26," (",N26,")")</f>
        <v>  ()</v>
      </c>
      <c r="R26" s="7" t="str">
        <f>CONCATENATE(D26," ",E26," ",F26,"")</f>
        <v>  </v>
      </c>
      <c r="S26" s="16">
        <f>N26</f>
        <v>0</v>
      </c>
    </row>
    <row r="27" spans="1:19" ht="15.75">
      <c r="A27" s="65">
        <v>20</v>
      </c>
      <c r="B27" s="39">
        <v>14</v>
      </c>
      <c r="C27" s="115"/>
      <c r="D27" s="46"/>
      <c r="E27" s="46"/>
      <c r="F27" s="46"/>
      <c r="G27" s="47"/>
      <c r="H27" s="36">
        <f t="shared" si="0"/>
        <v>124</v>
      </c>
      <c r="I27" s="115"/>
      <c r="J27" s="115"/>
      <c r="K27" s="115"/>
      <c r="L27" s="114"/>
      <c r="M27" s="111"/>
      <c r="N27" s="60"/>
      <c r="O27" s="59"/>
      <c r="P27" s="15"/>
      <c r="Q27" s="7" t="str">
        <f>CONCATENATE(D27," ",E27," (",N27,")")</f>
        <v>  ()</v>
      </c>
      <c r="R27" s="7" t="str">
        <f>CONCATENATE(D27," ",E27," ",F27,"")</f>
        <v>  </v>
      </c>
      <c r="S27" s="16">
        <f>N27</f>
        <v>0</v>
      </c>
    </row>
    <row r="28" ht="15.75">
      <c r="R28" s="7"/>
    </row>
    <row r="29" ht="15.75">
      <c r="R29" s="7"/>
    </row>
    <row r="30" spans="4:18" ht="16.5" thickBot="1">
      <c r="D30" s="33" t="s">
        <v>10</v>
      </c>
      <c r="N30" s="20"/>
      <c r="R30" s="7"/>
    </row>
    <row r="31" spans="1:19" ht="16.5" thickBot="1">
      <c r="A31" s="129">
        <v>1</v>
      </c>
      <c r="B31" s="129">
        <v>1</v>
      </c>
      <c r="C31" s="75"/>
      <c r="D31" s="76"/>
      <c r="E31" s="76"/>
      <c r="F31" s="76"/>
      <c r="G31" s="77"/>
      <c r="H31" s="34">
        <f>FLOOR(DAYS360(G31,$O$4)/360,1)</f>
        <v>124</v>
      </c>
      <c r="I31" s="127"/>
      <c r="J31" s="127"/>
      <c r="K31" s="116"/>
      <c r="L31" s="116"/>
      <c r="M31" s="116"/>
      <c r="N31" s="75"/>
      <c r="O31" s="78"/>
      <c r="Q31" s="2" t="str">
        <f>CONCATENATE(D31,", ",D32,", ",D33," (",N31,")")</f>
        <v>, ,  ()</v>
      </c>
      <c r="R31" s="7" t="str">
        <f aca="true" t="shared" si="4" ref="R31:R45">CONCATENATE(D31," ",E31," ",F31,"")</f>
        <v>  </v>
      </c>
      <c r="S31" s="16">
        <f aca="true" t="shared" si="5" ref="S31:S45">N31</f>
        <v>0</v>
      </c>
    </row>
    <row r="32" spans="1:19" ht="16.5" thickBot="1">
      <c r="A32" s="129"/>
      <c r="B32" s="129"/>
      <c r="C32" s="79"/>
      <c r="D32" s="80"/>
      <c r="E32" s="80"/>
      <c r="F32" s="80"/>
      <c r="G32" s="81"/>
      <c r="H32" s="82">
        <f>FLOOR(DAYS360(G32,$O$4)/360,1)</f>
        <v>124</v>
      </c>
      <c r="I32" s="115"/>
      <c r="J32" s="115"/>
      <c r="K32" s="117"/>
      <c r="L32" s="117"/>
      <c r="M32" s="117"/>
      <c r="N32" s="79"/>
      <c r="O32" s="83"/>
      <c r="Q32" s="2"/>
      <c r="R32" s="7" t="str">
        <f t="shared" si="4"/>
        <v>  </v>
      </c>
      <c r="S32" s="16">
        <f t="shared" si="5"/>
        <v>0</v>
      </c>
    </row>
    <row r="33" spans="1:19" ht="16.5" thickBot="1">
      <c r="A33" s="130"/>
      <c r="B33" s="130"/>
      <c r="C33" s="84"/>
      <c r="D33" s="85"/>
      <c r="E33" s="85"/>
      <c r="F33" s="85"/>
      <c r="G33" s="86"/>
      <c r="H33" s="43">
        <f>FLOOR(DAYS360(G33,$O$4)/360,1)</f>
        <v>124</v>
      </c>
      <c r="I33" s="128"/>
      <c r="J33" s="128"/>
      <c r="K33" s="118"/>
      <c r="L33" s="118"/>
      <c r="M33" s="118"/>
      <c r="N33" s="84"/>
      <c r="O33" s="87"/>
      <c r="Q33" s="2"/>
      <c r="R33" s="7" t="str">
        <f t="shared" si="4"/>
        <v>  </v>
      </c>
      <c r="S33" s="16">
        <f t="shared" si="5"/>
        <v>0</v>
      </c>
    </row>
    <row r="34" spans="1:19" ht="16.5" thickBot="1">
      <c r="A34" s="129">
        <v>2</v>
      </c>
      <c r="B34" s="129">
        <v>2</v>
      </c>
      <c r="C34" s="75"/>
      <c r="D34" s="76"/>
      <c r="E34" s="76"/>
      <c r="F34" s="76"/>
      <c r="G34" s="77"/>
      <c r="H34" s="34">
        <f aca="true" t="shared" si="6" ref="H34:H51">FLOOR(DAYS360(G34,$O$4)/360,1)</f>
        <v>124</v>
      </c>
      <c r="I34" s="127"/>
      <c r="J34" s="127"/>
      <c r="K34" s="116"/>
      <c r="L34" s="116"/>
      <c r="M34" s="116"/>
      <c r="N34" s="75"/>
      <c r="O34" s="78"/>
      <c r="Q34" s="2" t="str">
        <f>CONCATENATE(D34,", ",D35,", ",D36," (",N34,")")</f>
        <v>, ,  ()</v>
      </c>
      <c r="R34" s="7" t="str">
        <f t="shared" si="4"/>
        <v>  </v>
      </c>
      <c r="S34" s="16">
        <f t="shared" si="5"/>
        <v>0</v>
      </c>
    </row>
    <row r="35" spans="1:19" ht="16.5" thickBot="1">
      <c r="A35" s="129"/>
      <c r="B35" s="129"/>
      <c r="C35" s="54"/>
      <c r="D35" s="88"/>
      <c r="E35" s="88"/>
      <c r="F35" s="88"/>
      <c r="G35" s="89"/>
      <c r="H35" s="82">
        <f t="shared" si="6"/>
        <v>124</v>
      </c>
      <c r="I35" s="115"/>
      <c r="J35" s="115"/>
      <c r="K35" s="119"/>
      <c r="L35" s="119"/>
      <c r="M35" s="119"/>
      <c r="O35" s="83"/>
      <c r="Q35" s="2"/>
      <c r="R35" s="7" t="str">
        <f t="shared" si="4"/>
        <v>  </v>
      </c>
      <c r="S35" s="16">
        <f>N36</f>
        <v>0</v>
      </c>
    </row>
    <row r="36" spans="1:19" ht="16.5" thickBot="1">
      <c r="A36" s="130"/>
      <c r="B36" s="130"/>
      <c r="C36" s="84"/>
      <c r="D36" s="85"/>
      <c r="E36" s="85"/>
      <c r="F36" s="85"/>
      <c r="G36" s="86"/>
      <c r="H36" s="43">
        <f t="shared" si="6"/>
        <v>124</v>
      </c>
      <c r="I36" s="128"/>
      <c r="J36" s="128"/>
      <c r="K36" s="118"/>
      <c r="L36" s="118"/>
      <c r="M36" s="118"/>
      <c r="N36" s="54"/>
      <c r="O36" s="87"/>
      <c r="Q36" s="2"/>
      <c r="R36" s="7" t="str">
        <f t="shared" si="4"/>
        <v>  </v>
      </c>
      <c r="S36" s="16" t="e">
        <f>#REF!</f>
        <v>#REF!</v>
      </c>
    </row>
    <row r="37" spans="1:19" ht="16.5" thickBot="1">
      <c r="A37" s="129">
        <v>3</v>
      </c>
      <c r="B37" s="129">
        <v>3</v>
      </c>
      <c r="C37" s="90"/>
      <c r="D37" s="66"/>
      <c r="E37" s="66"/>
      <c r="F37" s="66"/>
      <c r="G37" s="67"/>
      <c r="H37" s="34">
        <f t="shared" si="6"/>
        <v>124</v>
      </c>
      <c r="I37" s="127"/>
      <c r="J37" s="127"/>
      <c r="K37" s="120"/>
      <c r="L37" s="120"/>
      <c r="M37" s="120"/>
      <c r="N37" s="91"/>
      <c r="O37" s="78"/>
      <c r="Q37" s="2" t="str">
        <f>CONCATENATE(D37,", ",D38,", ",D39," (",N37,")")</f>
        <v>, ,  ()</v>
      </c>
      <c r="R37" s="7" t="str">
        <f t="shared" si="4"/>
        <v>  </v>
      </c>
      <c r="S37" s="16">
        <f t="shared" si="5"/>
        <v>0</v>
      </c>
    </row>
    <row r="38" spans="1:19" ht="16.5" thickBot="1">
      <c r="A38" s="129"/>
      <c r="B38" s="129"/>
      <c r="C38" s="54"/>
      <c r="D38" s="88"/>
      <c r="E38" s="88"/>
      <c r="F38" s="88"/>
      <c r="G38" s="89"/>
      <c r="H38" s="82">
        <f t="shared" si="6"/>
        <v>124</v>
      </c>
      <c r="I38" s="115"/>
      <c r="J38" s="115"/>
      <c r="K38" s="119"/>
      <c r="L38" s="119"/>
      <c r="M38" s="119"/>
      <c r="N38" s="92"/>
      <c r="O38" s="83"/>
      <c r="Q38" s="2"/>
      <c r="R38" s="7" t="str">
        <f t="shared" si="4"/>
        <v>  </v>
      </c>
      <c r="S38" s="16">
        <f t="shared" si="5"/>
        <v>0</v>
      </c>
    </row>
    <row r="39" spans="1:19" ht="16.5" thickBot="1">
      <c r="A39" s="130"/>
      <c r="B39" s="130"/>
      <c r="C39" s="84"/>
      <c r="D39" s="85"/>
      <c r="E39" s="85"/>
      <c r="F39" s="85"/>
      <c r="G39" s="86"/>
      <c r="H39" s="43">
        <f t="shared" si="6"/>
        <v>124</v>
      </c>
      <c r="I39" s="128"/>
      <c r="J39" s="128"/>
      <c r="K39" s="121"/>
      <c r="L39" s="121"/>
      <c r="M39" s="121"/>
      <c r="N39" s="93"/>
      <c r="O39" s="87"/>
      <c r="Q39" s="2"/>
      <c r="R39" s="7" t="str">
        <f t="shared" si="4"/>
        <v>  </v>
      </c>
      <c r="S39" s="16">
        <f t="shared" si="5"/>
        <v>0</v>
      </c>
    </row>
    <row r="40" spans="1:19" ht="16.5" thickBot="1">
      <c r="A40" s="129">
        <v>4</v>
      </c>
      <c r="B40" s="129">
        <v>4</v>
      </c>
      <c r="C40" s="35"/>
      <c r="D40" s="66"/>
      <c r="E40" s="66"/>
      <c r="F40" s="66"/>
      <c r="G40" s="67"/>
      <c r="H40" s="34">
        <f t="shared" si="6"/>
        <v>124</v>
      </c>
      <c r="I40" s="127"/>
      <c r="J40" s="127"/>
      <c r="K40" s="120"/>
      <c r="L40" s="120"/>
      <c r="M40" s="120"/>
      <c r="N40" s="91"/>
      <c r="O40" s="78"/>
      <c r="Q40" s="2" t="str">
        <f>CONCATENATE(D40,", ",D41,", ",D42," (",N40,")")</f>
        <v>, ,  ()</v>
      </c>
      <c r="R40" s="7" t="str">
        <f t="shared" si="4"/>
        <v>  </v>
      </c>
      <c r="S40" s="16">
        <f t="shared" si="5"/>
        <v>0</v>
      </c>
    </row>
    <row r="41" spans="1:19" ht="16.5" thickBot="1">
      <c r="A41" s="129"/>
      <c r="B41" s="129"/>
      <c r="C41" s="17"/>
      <c r="D41" s="46"/>
      <c r="E41" s="46"/>
      <c r="F41" s="46"/>
      <c r="G41" s="47"/>
      <c r="H41" s="82">
        <f t="shared" si="6"/>
        <v>124</v>
      </c>
      <c r="I41" s="115"/>
      <c r="J41" s="115"/>
      <c r="K41" s="122"/>
      <c r="L41" s="122"/>
      <c r="M41" s="122"/>
      <c r="N41" s="92"/>
      <c r="O41" s="83"/>
      <c r="Q41" s="2"/>
      <c r="R41" s="7" t="str">
        <f t="shared" si="4"/>
        <v>  </v>
      </c>
      <c r="S41" s="16">
        <f t="shared" si="5"/>
        <v>0</v>
      </c>
    </row>
    <row r="42" spans="1:19" ht="16.5" thickBot="1">
      <c r="A42" s="130"/>
      <c r="B42" s="130"/>
      <c r="C42" s="41"/>
      <c r="D42" s="94"/>
      <c r="E42" s="94"/>
      <c r="F42" s="94"/>
      <c r="G42" s="42"/>
      <c r="H42" s="43">
        <f t="shared" si="6"/>
        <v>124</v>
      </c>
      <c r="I42" s="128"/>
      <c r="J42" s="128"/>
      <c r="K42" s="123"/>
      <c r="L42" s="123"/>
      <c r="M42" s="123"/>
      <c r="N42" s="93"/>
      <c r="O42" s="87"/>
      <c r="Q42" s="2"/>
      <c r="R42" s="7" t="str">
        <f t="shared" si="4"/>
        <v>  </v>
      </c>
      <c r="S42" s="16">
        <f t="shared" si="5"/>
        <v>0</v>
      </c>
    </row>
    <row r="43" spans="1:19" ht="15.75">
      <c r="A43" s="139">
        <v>5</v>
      </c>
      <c r="B43" s="131">
        <v>5</v>
      </c>
      <c r="C43" s="35"/>
      <c r="D43" s="66"/>
      <c r="E43" s="66"/>
      <c r="F43" s="66"/>
      <c r="G43" s="67"/>
      <c r="H43" s="34">
        <f t="shared" si="6"/>
        <v>124</v>
      </c>
      <c r="I43" s="127"/>
      <c r="J43" s="127"/>
      <c r="K43" s="124"/>
      <c r="L43" s="124"/>
      <c r="M43" s="124"/>
      <c r="N43" s="91"/>
      <c r="O43" s="78"/>
      <c r="Q43" s="2" t="str">
        <f>CONCATENATE(D43,", ",D44,", ",D45," (",N43,")")</f>
        <v>, ,  ()</v>
      </c>
      <c r="R43" s="7" t="str">
        <f t="shared" si="4"/>
        <v>  </v>
      </c>
      <c r="S43" s="16">
        <f t="shared" si="5"/>
        <v>0</v>
      </c>
    </row>
    <row r="44" spans="1:19" ht="15.75">
      <c r="A44" s="140"/>
      <c r="B44" s="132"/>
      <c r="C44" s="17"/>
      <c r="D44" s="53"/>
      <c r="E44" s="46"/>
      <c r="F44" s="74"/>
      <c r="G44" s="37"/>
      <c r="H44" s="82">
        <f t="shared" si="6"/>
        <v>124</v>
      </c>
      <c r="I44" s="115"/>
      <c r="J44" s="115"/>
      <c r="K44" s="125"/>
      <c r="L44" s="125"/>
      <c r="M44" s="125"/>
      <c r="N44" s="92"/>
      <c r="O44" s="83"/>
      <c r="Q44" s="2"/>
      <c r="R44" s="7" t="str">
        <f t="shared" si="4"/>
        <v>  </v>
      </c>
      <c r="S44" s="16">
        <f t="shared" si="5"/>
        <v>0</v>
      </c>
    </row>
    <row r="45" spans="1:19" ht="16.5" thickBot="1">
      <c r="A45" s="141"/>
      <c r="B45" s="133"/>
      <c r="C45" s="41"/>
      <c r="D45" s="70"/>
      <c r="E45" s="70"/>
      <c r="F45" s="70"/>
      <c r="G45" s="71"/>
      <c r="H45" s="43">
        <f t="shared" si="6"/>
        <v>124</v>
      </c>
      <c r="I45" s="128"/>
      <c r="J45" s="128"/>
      <c r="K45" s="123"/>
      <c r="L45" s="123"/>
      <c r="M45" s="123"/>
      <c r="N45" s="93"/>
      <c r="O45" s="87"/>
      <c r="Q45" s="2"/>
      <c r="R45" s="7" t="str">
        <f t="shared" si="4"/>
        <v>  </v>
      </c>
      <c r="S45" s="16">
        <f t="shared" si="5"/>
        <v>0</v>
      </c>
    </row>
    <row r="46" spans="1:19" ht="15.75">
      <c r="A46" s="129">
        <v>6</v>
      </c>
      <c r="B46" s="129">
        <v>6</v>
      </c>
      <c r="C46" s="35"/>
      <c r="D46" s="73"/>
      <c r="E46" s="73"/>
      <c r="F46" s="73"/>
      <c r="G46" s="40"/>
      <c r="H46" s="34">
        <f t="shared" si="6"/>
        <v>124</v>
      </c>
      <c r="I46" s="127"/>
      <c r="J46" s="127"/>
      <c r="K46" s="124"/>
      <c r="L46" s="124"/>
      <c r="M46" s="124"/>
      <c r="N46" s="91"/>
      <c r="O46" s="78"/>
      <c r="Q46" s="2" t="str">
        <f>CONCATENATE(D46,", ",D47,", ",D48," (",N46,")")</f>
        <v>, ,  ()</v>
      </c>
      <c r="R46" s="7" t="str">
        <f aca="true" t="shared" si="7" ref="R46:R51">CONCATENATE(D46," ",E46," ",F46,"")</f>
        <v>  </v>
      </c>
      <c r="S46" s="16">
        <f aca="true" t="shared" si="8" ref="S46:S51">N46</f>
        <v>0</v>
      </c>
    </row>
    <row r="47" spans="1:19" ht="15.75">
      <c r="A47" s="134"/>
      <c r="B47" s="134"/>
      <c r="C47" s="17"/>
      <c r="D47" s="53"/>
      <c r="E47" s="53"/>
      <c r="F47" s="53"/>
      <c r="G47" s="37"/>
      <c r="H47" s="82">
        <f t="shared" si="6"/>
        <v>124</v>
      </c>
      <c r="I47" s="115"/>
      <c r="J47" s="115"/>
      <c r="K47" s="125"/>
      <c r="L47" s="125"/>
      <c r="M47" s="125"/>
      <c r="N47" s="92"/>
      <c r="O47" s="83"/>
      <c r="Q47" s="2"/>
      <c r="R47" s="7" t="str">
        <f t="shared" si="7"/>
        <v>  </v>
      </c>
      <c r="S47" s="16">
        <f t="shared" si="8"/>
        <v>0</v>
      </c>
    </row>
    <row r="48" spans="1:19" ht="16.5" thickBot="1">
      <c r="A48" s="135"/>
      <c r="B48" s="135"/>
      <c r="C48" s="41"/>
      <c r="D48" s="94"/>
      <c r="E48" s="94"/>
      <c r="F48" s="94"/>
      <c r="G48" s="42"/>
      <c r="H48" s="43">
        <f t="shared" si="6"/>
        <v>124</v>
      </c>
      <c r="I48" s="128"/>
      <c r="J48" s="128"/>
      <c r="K48" s="123"/>
      <c r="L48" s="123"/>
      <c r="M48" s="123"/>
      <c r="N48" s="93"/>
      <c r="O48" s="87"/>
      <c r="Q48" s="2"/>
      <c r="R48" s="7" t="str">
        <f t="shared" si="7"/>
        <v>  </v>
      </c>
      <c r="S48" s="16">
        <f t="shared" si="8"/>
        <v>0</v>
      </c>
    </row>
    <row r="49" spans="1:19" ht="16.5" thickBot="1">
      <c r="A49" s="129">
        <v>7</v>
      </c>
      <c r="B49" s="129">
        <v>7</v>
      </c>
      <c r="C49" s="75"/>
      <c r="D49" s="76"/>
      <c r="E49" s="76"/>
      <c r="F49" s="76"/>
      <c r="G49" s="77"/>
      <c r="H49" s="34">
        <f t="shared" si="6"/>
        <v>124</v>
      </c>
      <c r="I49" s="127"/>
      <c r="J49" s="127"/>
      <c r="K49" s="116"/>
      <c r="L49" s="116"/>
      <c r="M49" s="116"/>
      <c r="N49" s="91"/>
      <c r="O49" s="78"/>
      <c r="Q49" s="2" t="str">
        <f>CONCATENATE(D49,", ",D50,", ",D51," (",N49,")")</f>
        <v>, ,  ()</v>
      </c>
      <c r="R49" s="7" t="str">
        <f t="shared" si="7"/>
        <v>  </v>
      </c>
      <c r="S49" s="16">
        <f t="shared" si="8"/>
        <v>0</v>
      </c>
    </row>
    <row r="50" spans="1:19" ht="16.5" thickBot="1">
      <c r="A50" s="129"/>
      <c r="B50" s="129"/>
      <c r="C50" s="54"/>
      <c r="D50" s="88"/>
      <c r="E50" s="88"/>
      <c r="F50" s="88"/>
      <c r="G50" s="89"/>
      <c r="H50" s="82">
        <f t="shared" si="6"/>
        <v>124</v>
      </c>
      <c r="I50" s="115"/>
      <c r="J50" s="115"/>
      <c r="K50" s="119"/>
      <c r="L50" s="119"/>
      <c r="M50" s="119"/>
      <c r="N50" s="92"/>
      <c r="O50" s="83"/>
      <c r="Q50" s="2"/>
      <c r="R50" s="7" t="str">
        <f t="shared" si="7"/>
        <v>  </v>
      </c>
      <c r="S50" s="16">
        <f t="shared" si="8"/>
        <v>0</v>
      </c>
    </row>
    <row r="51" spans="1:19" ht="16.5" thickBot="1">
      <c r="A51" s="130"/>
      <c r="B51" s="130"/>
      <c r="C51" s="95"/>
      <c r="D51" s="96"/>
      <c r="E51" s="96"/>
      <c r="F51" s="96"/>
      <c r="G51" s="97"/>
      <c r="H51" s="43">
        <f t="shared" si="6"/>
        <v>124</v>
      </c>
      <c r="I51" s="128"/>
      <c r="J51" s="128"/>
      <c r="K51" s="126"/>
      <c r="L51" s="126"/>
      <c r="M51" s="126"/>
      <c r="N51" s="93"/>
      <c r="O51" s="87"/>
      <c r="Q51" s="2"/>
      <c r="R51" s="7" t="str">
        <f t="shared" si="7"/>
        <v>  </v>
      </c>
      <c r="S51" s="16">
        <f t="shared" si="8"/>
        <v>0</v>
      </c>
    </row>
  </sheetData>
  <sheetProtection/>
  <mergeCells count="18">
    <mergeCell ref="A1:O1"/>
    <mergeCell ref="A37:A39"/>
    <mergeCell ref="A2:O2"/>
    <mergeCell ref="A3:O3"/>
    <mergeCell ref="D6:N6"/>
    <mergeCell ref="A43:A45"/>
    <mergeCell ref="B37:B39"/>
    <mergeCell ref="A31:A33"/>
    <mergeCell ref="B31:B33"/>
    <mergeCell ref="A34:A36"/>
    <mergeCell ref="B34:B36"/>
    <mergeCell ref="B49:B51"/>
    <mergeCell ref="A49:A51"/>
    <mergeCell ref="B43:B45"/>
    <mergeCell ref="B46:B48"/>
    <mergeCell ref="B40:B42"/>
    <mergeCell ref="A40:A42"/>
    <mergeCell ref="A46:A48"/>
  </mergeCells>
  <dataValidations count="10">
    <dataValidation allowBlank="1" showInputMessage="1" showErrorMessage="1" prompt="Автоматически" sqref="H8:H27 H31:H51"/>
    <dataValidation type="textLength" allowBlank="1" showInputMessage="1" showErrorMessage="1" prompt="Пример: Москва" error="Введите правильное название региона (города)" sqref="N21:N22">
      <formula1>1</formula1>
      <formula2>200</formula2>
    </dataValidation>
    <dataValidation allowBlank="1" showInputMessage="1" showErrorMessage="1" prompt="Фамилия Инициалы (Иванов И.И.)" sqref="O21:O22"/>
    <dataValidation type="list" allowBlank="1" showInputMessage="1" showErrorMessage="1" prompt="Выберите категорию из списка" sqref="M8:M27">
      <formula1>"30,35,40,45,50,55,60,65,70,75,80,90,55+,60+,65+,75+,90+"</formula1>
    </dataValidation>
    <dataValidation type="decimal" allowBlank="1" showInputMessage="1" showErrorMessage="1" prompt="Пример: 25,6  " error="Введите правильное значение с &quot;точкой&quot; после килограмм" sqref="L8">
      <formula1>5</formula1>
      <formula2>200</formula2>
    </dataValidation>
    <dataValidation type="decimal" allowBlank="1" showInputMessage="1" showErrorMessage="1" prompt="Пример: 25,6  " sqref="L9:L27">
      <formula1>5</formula1>
      <formula2>200</formula2>
    </dataValidation>
    <dataValidation type="list" allowBlank="1" showInputMessage="1" showErrorMessage="1" prompt="Выберите ПОЛ из списка" sqref="C8:C27">
      <formula1>"м,ж"</formula1>
    </dataValidation>
    <dataValidation type="list" allowBlank="1" showInputMessage="1" showErrorMessage="1" prompt="Выберите квалификацию из списка" sqref="I8:I27 I31:I51">
      <formula1>"9 кю,8 кю,7 кю,6 кю,5 кю,4 кю,3 кю,2 кю,1 кю,I дан,II дан,III дан,IV дан,V дан"</formula1>
    </dataValidation>
    <dataValidation type="list" allowBlank="1" showInputMessage="1" showErrorMessage="1" prompt="Выберите разряд из списка" sqref="J8:J27 J31:J51">
      <formula1>"ЗМС,МСМК,МС,КМС,1 сп.р.,2 сп.р.,3 сп.р.,1 юн.р.,2 юн.р.,3 юн.р."</formula1>
    </dataValidation>
    <dataValidation type="list" allowBlank="1" showInputMessage="1" showErrorMessage="1" prompt="Выберите разряд из списка" sqref="K8:K27">
      <formula1>"Да,Нет"</formula1>
    </dataValidation>
  </dataValidations>
  <printOptions/>
  <pageMargins left="0.984251968503937" right="0.3937007874015748" top="0.1968503937007874" bottom="0.1968503937007874" header="0.3937007874015748" footer="0.3937007874015748"/>
  <pageSetup fitToHeight="0" fitToWidth="1" horizontalDpi="600" verticalDpi="600" orientation="landscape" paperSize="9" scale="78" r:id="rId1"/>
  <rowBreaks count="1" manualBreakCount="1">
    <brk id="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Master</cp:lastModifiedBy>
  <cp:lastPrinted>2024-02-20T19:36:30Z</cp:lastPrinted>
  <dcterms:created xsi:type="dcterms:W3CDTF">2013-02-20T08:07:55Z</dcterms:created>
  <dcterms:modified xsi:type="dcterms:W3CDTF">2024-03-14T08:09:01Z</dcterms:modified>
  <cp:category/>
  <cp:version/>
  <cp:contentType/>
  <cp:contentStatus/>
</cp:coreProperties>
</file>